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290" windowHeight="6060"/>
  </bookViews>
  <sheets>
    <sheet name="Titus county" sheetId="1" r:id="rId1"/>
  </sheets>
  <calcPr calcId="144525"/>
</workbook>
</file>

<file path=xl/calcChain.xml><?xml version="1.0" encoding="utf-8"?>
<calcChain xmlns="http://schemas.openxmlformats.org/spreadsheetml/2006/main">
  <c r="E14" i="1" l="1"/>
  <c r="E21" i="1"/>
  <c r="E24" i="1" s="1"/>
  <c r="D21" i="1"/>
  <c r="C24" i="1" l="1"/>
  <c r="G11" i="1"/>
  <c r="F11" i="1"/>
  <c r="C14" i="1" s="1"/>
  <c r="C16" i="1" l="1"/>
  <c r="C17" i="1"/>
  <c r="C18" i="1"/>
  <c r="C20" i="1" s="1"/>
  <c r="D14" i="1"/>
  <c r="D17" i="1" s="1"/>
  <c r="D20" i="1" s="1"/>
  <c r="H5" i="1"/>
  <c r="H6" i="1"/>
  <c r="H7" i="1"/>
  <c r="H8" i="1"/>
  <c r="H9" i="1"/>
  <c r="H10" i="1"/>
  <c r="H11" i="1" l="1"/>
  <c r="E17" i="1"/>
  <c r="E20" i="1" s="1"/>
</calcChain>
</file>

<file path=xl/sharedStrings.xml><?xml version="1.0" encoding="utf-8"?>
<sst xmlns="http://schemas.openxmlformats.org/spreadsheetml/2006/main" count="95" uniqueCount="43">
  <si>
    <t>Report Name</t>
  </si>
  <si>
    <t>Is GO</t>
  </si>
  <si>
    <t>Bond Title</t>
  </si>
  <si>
    <t>Original Par Amount</t>
  </si>
  <si>
    <t>As Of Date</t>
  </si>
  <si>
    <t>Principal Outstanding</t>
  </si>
  <si>
    <t>Interest To Maturity</t>
  </si>
  <si>
    <t>Total Principal &amp; Interest to Maturity</t>
  </si>
  <si>
    <t>Final Maturity Date</t>
  </si>
  <si>
    <t>Fitch Rating</t>
  </si>
  <si>
    <t>Moodys Rating</t>
  </si>
  <si>
    <t>S&amp;P Rating</t>
  </si>
  <si>
    <t>Kroll Rating</t>
  </si>
  <si>
    <t>Titus Co (General Obligation Debt)</t>
  </si>
  <si>
    <t>Yes</t>
  </si>
  <si>
    <t>U/L Tax &amp; Pass-Through Toll Rev Bds Ser 2007</t>
  </si>
  <si>
    <t>NR</t>
  </si>
  <si>
    <t>A1</t>
  </si>
  <si>
    <t>A</t>
  </si>
  <si>
    <t>U/L Tax &amp; Pass-Through Toll Rev Bds Ser 2009</t>
  </si>
  <si>
    <t>Ltd Tax Ref Bds Ser 2011</t>
  </si>
  <si>
    <t>U/L Tax &amp; Pass-Through Toll Rev Bds Ser 2012A</t>
  </si>
  <si>
    <t>Pass-Through Toll Rev &amp; Ltd Bds Ser 2012B</t>
  </si>
  <si>
    <t>U/L Tax Ref Bds Ser 2016</t>
  </si>
  <si>
    <t>U/L Tax Ref Bds Ser 2017</t>
  </si>
  <si>
    <t/>
  </si>
  <si>
    <t>Name</t>
  </si>
  <si>
    <t>Population</t>
  </si>
  <si>
    <t>Total Interest</t>
  </si>
  <si>
    <t>Total Principal &amp; Interest</t>
  </si>
  <si>
    <t>Total Debt</t>
  </si>
  <si>
    <t>Authorized But Unissued Debt</t>
  </si>
  <si>
    <t>All Authorized Debt</t>
  </si>
  <si>
    <t>Total GO Debt</t>
  </si>
  <si>
    <t>Total GO Debt + Authorized But Unissued Debt</t>
  </si>
  <si>
    <t>2016 Population</t>
  </si>
  <si>
    <t>32,334</t>
  </si>
  <si>
    <t>Total GO Debt per Capita</t>
  </si>
  <si>
    <t>Total GO Debt + Authorized Debt per Capita</t>
  </si>
  <si>
    <t>Total GO Principal &amp; Interest per Capita</t>
  </si>
  <si>
    <t>Debt that TXDOT is responsible for</t>
  </si>
  <si>
    <t>Remaining debt Titus County is responsible for</t>
  </si>
  <si>
    <t>TITUS COUNTY FYE 2018 TOTAL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</si>
</sst>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yy;@"/>
  </numFmts>
  <fonts count="2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0" fillId="0" borderId="0" applyFont="0" applyFill="0" applyBorder="0" applyAlignment="0" applyProtection="0"/>
  </cellStyleXfs>
  <cellXfs count="10">
    <xf numFmtId="0" fontId="0" fillId="0" borderId="0" xfId="0"/>
    <xf numFmtId="0" fontId="18" fillId="0" borderId="0" xfId="0" applyNumberFormat="1" applyFont="1" applyFill="1" applyBorder="1" applyAlignment="1" applyProtection="1"/>
    <xf numFmtId="4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4" fontId="0" fillId="0" borderId="0" xfId="0" applyNumberFormat="1" applyFont="1" applyFill="1" applyBorder="1" applyAlignment="1" applyProtection="1">
      <alignment horizontal="center"/>
    </xf>
    <xf numFmtId="0" fontId="19" fillId="0" borderId="0" xfId="0" applyFont="1"/>
    <xf numFmtId="43" fontId="0" fillId="0" borderId="0" xfId="42" applyFont="1"/>
    <xf numFmtId="4" fontId="0" fillId="0" borderId="0" xfId="0" applyNumberFormat="1" applyFont="1" applyFill="1" applyBorder="1" applyAlignment="1" applyProtection="1">
      <alignment horizontal="right"/>
    </xf>
    <xf numFmtId="4" fontId="0" fillId="33" borderId="0" xfId="0" applyNumberFormat="1" applyFont="1" applyFill="1" applyBorder="1" applyAlignment="1" applyProtection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F28" sqref="F28"/>
    </sheetView>
  </sheetViews>
  <sheetFormatPr defaultRowHeight="15" customHeight="1"/>
  <cols>
    <col min="1" max="1" width="42.85546875" bestFit="1" customWidth="1"/>
    <col min="2" max="2" width="10.85546875" bestFit="1" customWidth="1"/>
    <col min="3" max="3" width="42.7109375" bestFit="1" customWidth="1"/>
    <col min="4" max="4" width="19.85546875" bestFit="1" customWidth="1"/>
    <col min="5" max="5" width="23.85546875" bestFit="1" customWidth="1"/>
    <col min="6" max="6" width="20.85546875" bestFit="1" customWidth="1"/>
    <col min="7" max="7" width="18.7109375" bestFit="1" customWidth="1"/>
    <col min="8" max="8" width="34.42578125" bestFit="1" customWidth="1"/>
    <col min="9" max="9" width="18.42578125" bestFit="1" customWidth="1"/>
    <col min="10" max="10" width="11.85546875" bestFit="1" customWidth="1"/>
    <col min="11" max="11" width="14.42578125" bestFit="1" customWidth="1"/>
    <col min="12" max="12" width="11.28515625" bestFit="1" customWidth="1"/>
    <col min="13" max="13" width="11.7109375" bestFit="1" customWidth="1"/>
  </cols>
  <sheetData>
    <row r="1" spans="1:13" ht="15" customHeight="1">
      <c r="A1" s="6" t="s">
        <v>42</v>
      </c>
    </row>
    <row r="3" spans="1:13" ht="1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</row>
    <row r="4" spans="1:13" ht="15" customHeight="1">
      <c r="A4" t="s">
        <v>13</v>
      </c>
      <c r="B4" t="s">
        <v>14</v>
      </c>
      <c r="C4" t="s">
        <v>15</v>
      </c>
      <c r="D4" s="2">
        <v>29665000</v>
      </c>
      <c r="E4" s="3">
        <v>43373</v>
      </c>
      <c r="F4" s="8">
        <v>0</v>
      </c>
      <c r="G4" s="8">
        <v>0</v>
      </c>
      <c r="H4" s="8">
        <v>0</v>
      </c>
      <c r="I4" s="3">
        <v>43160</v>
      </c>
      <c r="J4" t="s">
        <v>16</v>
      </c>
      <c r="K4" t="s">
        <v>17</v>
      </c>
      <c r="L4" t="s">
        <v>18</v>
      </c>
      <c r="M4" t="s">
        <v>16</v>
      </c>
    </row>
    <row r="5" spans="1:13" ht="15" customHeight="1">
      <c r="A5" t="s">
        <v>13</v>
      </c>
      <c r="B5" t="s">
        <v>14</v>
      </c>
      <c r="C5" t="s">
        <v>19</v>
      </c>
      <c r="D5" s="2">
        <v>39000000</v>
      </c>
      <c r="E5" s="3">
        <v>43373</v>
      </c>
      <c r="F5" s="8">
        <v>1595000</v>
      </c>
      <c r="G5" s="8">
        <v>39875</v>
      </c>
      <c r="H5" s="8">
        <f t="shared" ref="H4:H9" si="0">SUM(F5:G5)</f>
        <v>1634875</v>
      </c>
      <c r="I5" s="3">
        <v>43525</v>
      </c>
      <c r="J5" t="s">
        <v>16</v>
      </c>
      <c r="K5" t="s">
        <v>17</v>
      </c>
      <c r="L5" t="s">
        <v>18</v>
      </c>
      <c r="M5" t="s">
        <v>16</v>
      </c>
    </row>
    <row r="6" spans="1:13" ht="15" customHeight="1">
      <c r="A6" t="s">
        <v>13</v>
      </c>
      <c r="B6" t="s">
        <v>14</v>
      </c>
      <c r="C6" t="s">
        <v>20</v>
      </c>
      <c r="D6" s="2">
        <v>1862000</v>
      </c>
      <c r="E6" s="3">
        <v>43373</v>
      </c>
      <c r="F6" s="8">
        <v>262000</v>
      </c>
      <c r="G6" s="8">
        <v>4244.3999999999996</v>
      </c>
      <c r="H6" s="8">
        <f t="shared" si="0"/>
        <v>266244.40000000002</v>
      </c>
      <c r="I6" s="3">
        <v>43525</v>
      </c>
      <c r="J6" t="s">
        <v>16</v>
      </c>
      <c r="K6" t="s">
        <v>16</v>
      </c>
      <c r="L6" t="s">
        <v>16</v>
      </c>
      <c r="M6" t="s">
        <v>16</v>
      </c>
    </row>
    <row r="7" spans="1:13" ht="15" customHeight="1">
      <c r="A7" t="s">
        <v>13</v>
      </c>
      <c r="B7" t="s">
        <v>14</v>
      </c>
      <c r="C7" t="s">
        <v>21</v>
      </c>
      <c r="D7" s="2">
        <v>36680000</v>
      </c>
      <c r="E7" s="3">
        <v>43373</v>
      </c>
      <c r="F7" s="8">
        <v>34280000</v>
      </c>
      <c r="G7" s="8">
        <v>19267300</v>
      </c>
      <c r="H7" s="8">
        <f t="shared" si="0"/>
        <v>53547300</v>
      </c>
      <c r="I7" s="3">
        <v>49004</v>
      </c>
      <c r="J7" t="s">
        <v>16</v>
      </c>
      <c r="K7" t="s">
        <v>16</v>
      </c>
      <c r="L7" t="s">
        <v>18</v>
      </c>
      <c r="M7" t="s">
        <v>16</v>
      </c>
    </row>
    <row r="8" spans="1:13" ht="15" customHeight="1">
      <c r="A8" t="s">
        <v>13</v>
      </c>
      <c r="B8" t="s">
        <v>14</v>
      </c>
      <c r="C8" t="s">
        <v>22</v>
      </c>
      <c r="D8" s="2">
        <v>44345000</v>
      </c>
      <c r="E8" s="3">
        <v>43373</v>
      </c>
      <c r="F8" s="8">
        <v>37955000</v>
      </c>
      <c r="G8" s="8">
        <v>13513143.75</v>
      </c>
      <c r="H8" s="8">
        <f t="shared" si="0"/>
        <v>51468143.75</v>
      </c>
      <c r="I8" s="3">
        <v>49004</v>
      </c>
      <c r="J8" t="s">
        <v>16</v>
      </c>
      <c r="K8" t="s">
        <v>16</v>
      </c>
      <c r="L8" t="s">
        <v>18</v>
      </c>
      <c r="M8" t="s">
        <v>16</v>
      </c>
    </row>
    <row r="9" spans="1:13" ht="15" customHeight="1">
      <c r="A9" t="s">
        <v>13</v>
      </c>
      <c r="B9" t="s">
        <v>14</v>
      </c>
      <c r="C9" t="s">
        <v>23</v>
      </c>
      <c r="D9" s="2">
        <v>28720000</v>
      </c>
      <c r="E9" s="3">
        <v>43373</v>
      </c>
      <c r="F9" s="8">
        <v>28310000</v>
      </c>
      <c r="G9" s="8">
        <v>9553125</v>
      </c>
      <c r="H9" s="8">
        <f t="shared" si="0"/>
        <v>37863125</v>
      </c>
      <c r="I9" s="3">
        <v>48274</v>
      </c>
      <c r="J9" t="s">
        <v>16</v>
      </c>
      <c r="K9" t="s">
        <v>16</v>
      </c>
      <c r="L9" t="s">
        <v>18</v>
      </c>
      <c r="M9" t="s">
        <v>16</v>
      </c>
    </row>
    <row r="10" spans="1:13" ht="15" customHeight="1">
      <c r="A10" t="s">
        <v>13</v>
      </c>
      <c r="B10" t="s">
        <v>14</v>
      </c>
      <c r="C10" t="s">
        <v>24</v>
      </c>
      <c r="D10" s="2">
        <v>19630000</v>
      </c>
      <c r="E10" s="3">
        <v>43373</v>
      </c>
      <c r="F10" s="8">
        <v>19240000</v>
      </c>
      <c r="G10" s="8">
        <v>5695050</v>
      </c>
      <c r="H10" s="8">
        <f>SUM(F10:G10)</f>
        <v>24935050</v>
      </c>
      <c r="I10" s="3">
        <v>47178</v>
      </c>
      <c r="J10" t="s">
        <v>16</v>
      </c>
      <c r="K10" t="s">
        <v>16</v>
      </c>
      <c r="L10" t="s">
        <v>18</v>
      </c>
      <c r="M10" t="s">
        <v>16</v>
      </c>
    </row>
    <row r="11" spans="1:13" ht="15" customHeight="1">
      <c r="A11" t="s">
        <v>25</v>
      </c>
      <c r="B11" t="s">
        <v>25</v>
      </c>
      <c r="C11" t="s">
        <v>25</v>
      </c>
      <c r="D11" s="2">
        <v>0</v>
      </c>
      <c r="F11" s="8">
        <f>SUM(F4:F10)</f>
        <v>121642000</v>
      </c>
      <c r="G11" s="8">
        <f>SUM(G4:G10)</f>
        <v>48072738.149999999</v>
      </c>
      <c r="H11" s="8">
        <f>SUM(H4:H10)</f>
        <v>169714738.15000001</v>
      </c>
      <c r="J11" t="s">
        <v>25</v>
      </c>
      <c r="K11" t="s">
        <v>25</v>
      </c>
      <c r="L11" t="s">
        <v>25</v>
      </c>
      <c r="M11" t="s">
        <v>25</v>
      </c>
    </row>
    <row r="13" spans="1:13" ht="15" customHeight="1">
      <c r="A13" s="1" t="s">
        <v>26</v>
      </c>
      <c r="B13" s="1" t="s">
        <v>27</v>
      </c>
      <c r="C13" s="4" t="s">
        <v>5</v>
      </c>
      <c r="D13" s="4" t="s">
        <v>28</v>
      </c>
      <c r="E13" s="1" t="s">
        <v>29</v>
      </c>
    </row>
    <row r="14" spans="1:13" ht="15" customHeight="1">
      <c r="A14" t="s">
        <v>30</v>
      </c>
      <c r="B14" t="s">
        <v>25</v>
      </c>
      <c r="C14" s="5">
        <f>F11</f>
        <v>121642000</v>
      </c>
      <c r="D14" s="5">
        <f>G11</f>
        <v>48072738.149999999</v>
      </c>
      <c r="E14" s="5">
        <f>SUM(C14:D14)</f>
        <v>169714738.15000001</v>
      </c>
    </row>
    <row r="15" spans="1:13" ht="15" customHeight="1">
      <c r="A15" t="s">
        <v>31</v>
      </c>
      <c r="B15" t="s">
        <v>25</v>
      </c>
      <c r="C15" s="5">
        <v>0</v>
      </c>
      <c r="D15" s="5">
        <v>0</v>
      </c>
      <c r="E15" s="5">
        <v>0</v>
      </c>
    </row>
    <row r="16" spans="1:13" ht="15" customHeight="1">
      <c r="A16" t="s">
        <v>32</v>
      </c>
      <c r="B16" t="s">
        <v>25</v>
      </c>
      <c r="C16" s="5">
        <f>C14</f>
        <v>121642000</v>
      </c>
      <c r="D16" s="5">
        <v>0</v>
      </c>
      <c r="E16" s="5">
        <v>0</v>
      </c>
    </row>
    <row r="17" spans="1:6" ht="15" customHeight="1">
      <c r="A17" t="s">
        <v>33</v>
      </c>
      <c r="B17" t="s">
        <v>25</v>
      </c>
      <c r="C17" s="5">
        <f>C14</f>
        <v>121642000</v>
      </c>
      <c r="D17" s="5">
        <f>D14</f>
        <v>48072738.149999999</v>
      </c>
      <c r="E17" s="5">
        <f>E14</f>
        <v>169714738.15000001</v>
      </c>
    </row>
    <row r="18" spans="1:6" ht="15" customHeight="1">
      <c r="A18" t="s">
        <v>34</v>
      </c>
      <c r="B18" t="s">
        <v>25</v>
      </c>
      <c r="C18" s="5">
        <f>C14</f>
        <v>121642000</v>
      </c>
      <c r="D18" s="5">
        <v>0</v>
      </c>
      <c r="E18" s="5">
        <v>0</v>
      </c>
    </row>
    <row r="19" spans="1:6" ht="15" customHeight="1">
      <c r="A19" t="s">
        <v>35</v>
      </c>
      <c r="B19" t="s">
        <v>36</v>
      </c>
      <c r="C19" s="5">
        <v>0</v>
      </c>
      <c r="D19" s="5">
        <v>0</v>
      </c>
      <c r="E19" s="5">
        <v>0</v>
      </c>
    </row>
    <row r="20" spans="1:6" ht="15" customHeight="1">
      <c r="A20" t="s">
        <v>40</v>
      </c>
      <c r="C20" s="5">
        <f>C18*-1</f>
        <v>-121642000</v>
      </c>
      <c r="D20" s="9">
        <f>D21-D17</f>
        <v>-13500000</v>
      </c>
      <c r="E20" s="9">
        <f>E21-E17</f>
        <v>-134880000</v>
      </c>
      <c r="F20" s="7"/>
    </row>
    <row r="21" spans="1:6" ht="15" customHeight="1">
      <c r="A21" t="s">
        <v>41</v>
      </c>
      <c r="C21" s="5">
        <v>0</v>
      </c>
      <c r="D21" s="5">
        <f>34834738.15-262000</f>
        <v>34572738.149999999</v>
      </c>
      <c r="E21" s="5">
        <f>34834738.15</f>
        <v>34834738.149999999</v>
      </c>
    </row>
    <row r="22" spans="1:6" ht="15" customHeight="1">
      <c r="A22" t="s">
        <v>37</v>
      </c>
      <c r="B22" t="s">
        <v>25</v>
      </c>
      <c r="C22" s="5">
        <v>0</v>
      </c>
      <c r="D22" s="5">
        <v>0</v>
      </c>
      <c r="E22" s="5">
        <v>0</v>
      </c>
    </row>
    <row r="23" spans="1:6" ht="15" customHeight="1">
      <c r="A23" t="s">
        <v>38</v>
      </c>
      <c r="B23" t="s">
        <v>25</v>
      </c>
      <c r="C23" s="5">
        <v>0</v>
      </c>
      <c r="D23" s="5">
        <v>0</v>
      </c>
      <c r="E23" s="5">
        <v>0</v>
      </c>
    </row>
    <row r="24" spans="1:6" ht="15" customHeight="1">
      <c r="A24" t="s">
        <v>39</v>
      </c>
      <c r="B24" t="s">
        <v>25</v>
      </c>
      <c r="C24" s="5">
        <f>E21/B19</f>
        <v>1077.3408223541783</v>
      </c>
      <c r="D24" s="5">
        <v>0</v>
      </c>
      <c r="E24" s="5">
        <f>E21/B19</f>
        <v>1077.3408223541783</v>
      </c>
    </row>
  </sheetData>
  <pageMargins left="0.75" right="0.75" top="1" bottom="1" header="0.5" footer="0.5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Titus county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Dierker (HTS)</dc:creator>
  <cp:lastModifiedBy>pcs</cp:lastModifiedBy>
  <cp:lastPrinted>2019-04-18T19:34:09Z</cp:lastPrinted>
  <dcterms:created xsi:type="dcterms:W3CDTF">2018-03-02T16:04:27Z</dcterms:created>
  <dcterms:modified xsi:type="dcterms:W3CDTF">2019-04-18T19:42:53Z</dcterms:modified>
</cp:coreProperties>
</file>